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280" windowHeight="4950"/>
  </bookViews>
  <sheets>
    <sheet name="Лист1 (2)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H59" i="1"/>
  <c r="H58"/>
  <c r="I47"/>
  <c r="I45"/>
  <c r="I40"/>
  <c r="I38"/>
  <c r="I32"/>
  <c r="I30"/>
  <c r="I51"/>
  <c r="I50"/>
  <c r="I23"/>
  <c r="I59" s="1"/>
  <c r="I21"/>
  <c r="I58" s="1"/>
  <c r="I46"/>
  <c r="I39"/>
  <c r="I31"/>
  <c r="I22"/>
</calcChain>
</file>

<file path=xl/sharedStrings.xml><?xml version="1.0" encoding="utf-8"?>
<sst xmlns="http://schemas.openxmlformats.org/spreadsheetml/2006/main" count="370" uniqueCount="129">
  <si>
    <t>выполнение работ, оказание услуг для нужд заказчиков</t>
  </si>
  <si>
    <t>Наименование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</si>
  <si>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</si>
  <si>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</si>
  <si>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</si>
  <si>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</si>
  <si>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</si>
  <si>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</si>
  <si>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</si>
  <si>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</t>
  </si>
  <si>
    <t>внесения</t>
  </si>
  <si>
    <t>изменений</t>
  </si>
  <si>
    <t>N </t>
  </si>
  <si>
    <t>заказа</t>
  </si>
  <si>
    <t>(N</t>
  </si>
  <si>
    <t>лота)</t>
  </si>
  <si>
    <t>минимально</t>
  </si>
  <si>
    <t>необходи-</t>
  </si>
  <si>
    <t>мые требо-</t>
  </si>
  <si>
    <t>вания,</t>
  </si>
  <si>
    <t>предъяв-</t>
  </si>
  <si>
    <t>ляемые к </t>
  </si>
  <si>
    <t>предмету</t>
  </si>
  <si>
    <t>контракта</t>
  </si>
  <si>
    <t>ед.</t>
  </si>
  <si>
    <t>изме-</t>
  </si>
  <si>
    <t>рения</t>
  </si>
  <si>
    <t>коли-</t>
  </si>
  <si>
    <t>чество</t>
  </si>
  <si>
    <t>(объем)</t>
  </si>
  <si>
    <t>ориенти-</t>
  </si>
  <si>
    <t>ровочная</t>
  </si>
  <si>
    <t>начальная</t>
  </si>
  <si>
    <t>(макси-</t>
  </si>
  <si>
    <t>мальная)</t>
  </si>
  <si>
    <t>цена</t>
  </si>
  <si>
    <t>условия</t>
  </si>
  <si>
    <t>финансового</t>
  </si>
  <si>
    <t>обеспечения</t>
  </si>
  <si>
    <t>исполнения</t>
  </si>
  <si>
    <t>(включая</t>
  </si>
  <si>
    <t>размер</t>
  </si>
  <si>
    <t>процедур закупки</t>
  </si>
  <si>
    <t>срок</t>
  </si>
  <si>
    <t>(мес.,</t>
  </si>
  <si>
    <t>год)</t>
  </si>
  <si>
    <t>(месяц,</t>
  </si>
  <si>
    <t>Юридический адрес,телефон, электронная почта заказчика</t>
  </si>
  <si>
    <t>242700, Брянская обл., г. Жуковка, ул.Ленина, 44а; 8(48334)3-16-65; it@zhukgkh.org, admin@zhukgkh.org</t>
  </si>
  <si>
    <t xml:space="preserve"> ОАО"Жилкомхоз"</t>
  </si>
  <si>
    <t>осуществления</t>
  </si>
  <si>
    <t xml:space="preserve">график </t>
  </si>
  <si>
    <t>ния</t>
  </si>
  <si>
    <t>размеще</t>
  </si>
  <si>
    <t>размещ.</t>
  </si>
  <si>
    <t>План-график размещения заказов на поставки товаров,</t>
  </si>
  <si>
    <t>(тыс.руб. с НДС)</t>
  </si>
  <si>
    <t>наименование</t>
  </si>
  <si>
    <t>предмета</t>
  </si>
  <si>
    <t>Обоснова</t>
  </si>
  <si>
    <t>ние</t>
  </si>
  <si>
    <t>4 - биржевые торги,  5 – запрос котировок, 6 – запрос котировок при ЧС, 7 – единственный поставщик.</t>
  </si>
  <si>
    <t>аванса )</t>
  </si>
  <si>
    <t xml:space="preserve">Ген. директор ОАО "Жилкомхоз"                                   Гайда И.М. </t>
  </si>
  <si>
    <r>
      <t>Код способа</t>
    </r>
    <r>
      <rPr>
        <sz val="9"/>
        <color indexed="8"/>
        <rFont val="Calibri"/>
        <family val="2"/>
        <charset val="204"/>
      </rPr>
      <t xml:space="preserve"> размещения заказа выбирается из следующих значений: 1 – открытый конкурс, 2 – открытый аукцион, 3 – открытый аукцион в электронном виде, </t>
    </r>
  </si>
  <si>
    <t>Примечание:</t>
  </si>
  <si>
    <t>на 2013 год</t>
  </si>
  <si>
    <t xml:space="preserve"> 1 квартал</t>
  </si>
  <si>
    <t xml:space="preserve"> 2 квартал</t>
  </si>
  <si>
    <t xml:space="preserve"> 3 квартал</t>
  </si>
  <si>
    <t xml:space="preserve"> 4 квартал</t>
  </si>
  <si>
    <t>электроэнергия</t>
  </si>
  <si>
    <t>газ</t>
  </si>
  <si>
    <t>вода</t>
  </si>
  <si>
    <t>январь</t>
  </si>
  <si>
    <t>июль</t>
  </si>
  <si>
    <t>октябрь</t>
  </si>
  <si>
    <t>тыс.м.куб.</t>
  </si>
  <si>
    <t>тыс.кВтч</t>
  </si>
  <si>
    <t>бензин автомоб. АИ-92</t>
  </si>
  <si>
    <t>бензин автомоб. АИ-95</t>
  </si>
  <si>
    <t>топливо дизельное летнее</t>
  </si>
  <si>
    <t>топливо дизельное зимнее</t>
  </si>
  <si>
    <t>л</t>
  </si>
  <si>
    <t>40.10.13</t>
  </si>
  <si>
    <t>40.20.2</t>
  </si>
  <si>
    <t>41.00.2</t>
  </si>
  <si>
    <t>котел настенный LUNA HT Residential 1.1000</t>
  </si>
  <si>
    <t>шт</t>
  </si>
  <si>
    <t>январь-март</t>
  </si>
  <si>
    <t>апрель</t>
  </si>
  <si>
    <t>апрель-июнь</t>
  </si>
  <si>
    <t>июль-сентябрь</t>
  </si>
  <si>
    <t>октябрь-декабрь</t>
  </si>
  <si>
    <t>опора СВ-95</t>
  </si>
  <si>
    <t>эл.эн.</t>
  </si>
  <si>
    <t>май</t>
  </si>
  <si>
    <t>техническое обслуживание газового оборудования и газопроводов</t>
  </si>
  <si>
    <t>договор</t>
  </si>
  <si>
    <t>40.30.4</t>
  </si>
  <si>
    <t>декабрь</t>
  </si>
  <si>
    <t>51.65.5</t>
  </si>
  <si>
    <t>на 2014 год</t>
  </si>
  <si>
    <t>23.20</t>
  </si>
  <si>
    <t>2014 г</t>
  </si>
  <si>
    <t>услуги связи</t>
  </si>
  <si>
    <t>канализация</t>
  </si>
  <si>
    <t xml:space="preserve">2014 г </t>
  </si>
  <si>
    <t>45.21.3</t>
  </si>
  <si>
    <t>64.20.11</t>
  </si>
  <si>
    <t>май-июнь</t>
  </si>
  <si>
    <t>сентябрь</t>
  </si>
  <si>
    <t>сентябрь-октябрь</t>
  </si>
  <si>
    <t>трансформатор  250 кВА</t>
  </si>
  <si>
    <t>трансформатор 150 кВА</t>
  </si>
  <si>
    <t>2015 г</t>
  </si>
  <si>
    <t>январь 2014 г</t>
  </si>
  <si>
    <t>трансформаторная подстанция</t>
  </si>
  <si>
    <t>легковой автомобиль Nissan</t>
  </si>
  <si>
    <t xml:space="preserve">апрель-апрель 2015 </t>
  </si>
  <si>
    <t>50.10.2</t>
  </si>
  <si>
    <t>проведение экспертизы промышленной безопасности технических устройств, зданий и сооружений на опасных производственных объектах</t>
  </si>
  <si>
    <t>сентябрь-сентябрь 2015</t>
  </si>
  <si>
    <t xml:space="preserve">автомобиль "ГАЗ - 32212-288" </t>
  </si>
  <si>
    <t xml:space="preserve">автомобиль ГАЗ 3309 397 </t>
  </si>
  <si>
    <t>октябрб - октябрь 2015</t>
  </si>
  <si>
    <t>опоры ж/б СВ95-20 АТ800</t>
  </si>
  <si>
    <t>ноябрь</t>
  </si>
  <si>
    <t>ноябрь-декабрь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</si>
</sst>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justify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Border="1"/>
    <xf numFmtId="0" fontId="2" fillId="0" borderId="9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0" fillId="0" borderId="10" xfId="0" applyBorder="1"/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right" vertical="top"/>
    </xf>
    <xf numFmtId="0" fontId="7" fillId="0" borderId="0" xfId="0" applyFont="1"/>
    <xf numFmtId="0" fontId="7" fillId="0" borderId="10" xfId="0" applyFont="1" applyBorder="1"/>
    <xf numFmtId="0" fontId="7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40" workbookViewId="0">
      <selection activeCell="M41" sqref="M41"/>
    </sheetView>
  </sheetViews>
  <sheetFormatPr defaultRowHeight="15"/>
  <cols>
    <col min="1" max="1" width="6" customWidth="1"/>
    <col min="2" max="2" width="8.28515625" customWidth="1"/>
    <col min="3" max="3" width="8.42578125" customWidth="1"/>
    <col min="4" max="4" width="7.28515625" customWidth="1"/>
    <col min="5" max="5" width="17" customWidth="1"/>
    <col min="6" max="6" width="11.7109375" customWidth="1"/>
    <col min="7" max="7" width="10.5703125" customWidth="1"/>
    <col min="8" max="8" width="8.140625" customWidth="1"/>
    <col min="9" max="9" width="10.140625" customWidth="1"/>
    <col min="10" max="10" width="12.7109375" customWidth="1"/>
    <col min="12" max="12" width="10.7109375" customWidth="1"/>
    <col min="14" max="14" width="10.28515625" customWidth="1"/>
  </cols>
  <sheetData>
    <row r="1" spans="1:14" ht="18.7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 customHeight="1">
      <c r="A3" s="65" t="s">
        <v>102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>
      <c r="A4" s="1"/>
      <c r="B4" s="1"/>
      <c r="C4" s="1"/>
    </row>
    <row r="5" spans="1:14" ht="30.75" customHeight="1">
      <c r="A5" s="62" t="s">
        <v>1</v>
      </c>
      <c r="B5" s="63"/>
      <c r="C5" s="64"/>
      <c r="D5" s="66" t="s">
        <v>49</v>
      </c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43.5" customHeight="1">
      <c r="A6" s="62" t="s">
        <v>47</v>
      </c>
      <c r="B6" s="63"/>
      <c r="C6" s="64"/>
      <c r="D6" s="63" t="s">
        <v>48</v>
      </c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>
      <c r="A7" s="46" t="s">
        <v>2</v>
      </c>
      <c r="B7" s="47"/>
      <c r="C7" s="47"/>
      <c r="D7" s="55">
        <v>3243502569</v>
      </c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>
      <c r="A8" s="53" t="s">
        <v>3</v>
      </c>
      <c r="B8" s="54"/>
      <c r="C8" s="54"/>
      <c r="D8" s="55">
        <v>324301001</v>
      </c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>
      <c r="A9" s="53" t="s">
        <v>4</v>
      </c>
      <c r="B9" s="54"/>
      <c r="C9" s="54"/>
      <c r="D9" s="55">
        <v>15222501000</v>
      </c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13.5" customHeight="1">
      <c r="A10" s="43" t="s">
        <v>5</v>
      </c>
      <c r="B10" s="43" t="s">
        <v>6</v>
      </c>
      <c r="C10" s="43" t="s">
        <v>7</v>
      </c>
      <c r="D10" s="46" t="s">
        <v>8</v>
      </c>
      <c r="E10" s="47"/>
      <c r="F10" s="47"/>
      <c r="G10" s="47"/>
      <c r="H10" s="47"/>
      <c r="I10" s="47"/>
      <c r="J10" s="47"/>
      <c r="K10" s="47"/>
      <c r="L10" s="48"/>
      <c r="M10" s="7" t="s">
        <v>9</v>
      </c>
      <c r="N10" s="12" t="s">
        <v>59</v>
      </c>
    </row>
    <row r="11" spans="1:14" ht="15" customHeight="1">
      <c r="A11" s="44"/>
      <c r="B11" s="44"/>
      <c r="C11" s="44"/>
      <c r="D11" s="4" t="s">
        <v>12</v>
      </c>
      <c r="E11" s="4" t="s">
        <v>57</v>
      </c>
      <c r="F11" s="4" t="s">
        <v>16</v>
      </c>
      <c r="G11" s="4" t="s">
        <v>24</v>
      </c>
      <c r="H11" s="4" t="s">
        <v>27</v>
      </c>
      <c r="I11" s="4" t="s">
        <v>30</v>
      </c>
      <c r="J11" s="4" t="s">
        <v>36</v>
      </c>
      <c r="K11" s="49" t="s">
        <v>51</v>
      </c>
      <c r="L11" s="50"/>
      <c r="M11" s="7" t="s">
        <v>53</v>
      </c>
      <c r="N11" s="14" t="s">
        <v>60</v>
      </c>
    </row>
    <row r="12" spans="1:14" ht="14.25" customHeight="1">
      <c r="A12" s="44"/>
      <c r="B12" s="44"/>
      <c r="C12" s="44"/>
      <c r="D12" s="5" t="s">
        <v>13</v>
      </c>
      <c r="E12" s="5" t="s">
        <v>58</v>
      </c>
      <c r="F12" s="5" t="s">
        <v>17</v>
      </c>
      <c r="G12" s="5" t="s">
        <v>25</v>
      </c>
      <c r="H12" s="5" t="s">
        <v>28</v>
      </c>
      <c r="I12" s="5" t="s">
        <v>31</v>
      </c>
      <c r="J12" s="5" t="s">
        <v>37</v>
      </c>
      <c r="K12" s="51" t="s">
        <v>50</v>
      </c>
      <c r="L12" s="52"/>
      <c r="M12" s="11" t="s">
        <v>52</v>
      </c>
      <c r="N12" s="13" t="s">
        <v>10</v>
      </c>
    </row>
    <row r="13" spans="1:14" ht="14.25" customHeight="1">
      <c r="A13" s="44"/>
      <c r="B13" s="44"/>
      <c r="C13" s="44"/>
      <c r="D13" s="5" t="s">
        <v>14</v>
      </c>
      <c r="E13" s="5" t="s">
        <v>23</v>
      </c>
      <c r="F13" s="5" t="s">
        <v>18</v>
      </c>
      <c r="G13" s="5" t="s">
        <v>26</v>
      </c>
      <c r="H13" s="5" t="s">
        <v>29</v>
      </c>
      <c r="I13" s="5" t="s">
        <v>32</v>
      </c>
      <c r="J13" s="5" t="s">
        <v>38</v>
      </c>
      <c r="K13" s="58" t="s">
        <v>42</v>
      </c>
      <c r="L13" s="59"/>
      <c r="M13" s="10" t="s">
        <v>13</v>
      </c>
      <c r="N13" s="13" t="s">
        <v>11</v>
      </c>
    </row>
    <row r="14" spans="1:14" ht="16.5" customHeight="1">
      <c r="A14" s="44"/>
      <c r="B14" s="44"/>
      <c r="C14" s="44"/>
      <c r="D14" s="5" t="s">
        <v>15</v>
      </c>
      <c r="E14" s="5"/>
      <c r="F14" s="5" t="s">
        <v>19</v>
      </c>
      <c r="G14" s="5"/>
      <c r="H14" s="5"/>
      <c r="I14" s="5" t="s">
        <v>33</v>
      </c>
      <c r="J14" s="5" t="s">
        <v>39</v>
      </c>
      <c r="K14" s="4" t="s">
        <v>43</v>
      </c>
      <c r="L14" s="4" t="s">
        <v>43</v>
      </c>
      <c r="M14" s="7"/>
      <c r="N14" s="13"/>
    </row>
    <row r="15" spans="1:14" ht="15.75" customHeight="1">
      <c r="A15" s="44"/>
      <c r="B15" s="44"/>
      <c r="C15" s="44"/>
      <c r="D15" s="5"/>
      <c r="E15" s="5"/>
      <c r="F15" s="5" t="s">
        <v>20</v>
      </c>
      <c r="G15" s="5"/>
      <c r="H15" s="5"/>
      <c r="I15" s="5" t="s">
        <v>34</v>
      </c>
      <c r="J15" s="5" t="s">
        <v>23</v>
      </c>
      <c r="K15" s="5" t="s">
        <v>54</v>
      </c>
      <c r="L15" s="5" t="s">
        <v>39</v>
      </c>
      <c r="M15" s="7"/>
      <c r="N15" s="13"/>
    </row>
    <row r="16" spans="1:14" ht="15" customHeight="1">
      <c r="A16" s="44"/>
      <c r="B16" s="44"/>
      <c r="C16" s="44"/>
      <c r="D16" s="5"/>
      <c r="E16" s="5"/>
      <c r="F16" s="5" t="s">
        <v>21</v>
      </c>
      <c r="G16" s="5"/>
      <c r="H16" s="5"/>
      <c r="I16" s="5" t="s">
        <v>35</v>
      </c>
      <c r="J16" s="5" t="s">
        <v>40</v>
      </c>
      <c r="K16" s="5" t="s">
        <v>13</v>
      </c>
      <c r="L16" s="5" t="s">
        <v>23</v>
      </c>
      <c r="M16" s="7"/>
      <c r="N16" s="13"/>
    </row>
    <row r="17" spans="1:14">
      <c r="A17" s="44"/>
      <c r="B17" s="44"/>
      <c r="C17" s="44"/>
      <c r="D17" s="5"/>
      <c r="E17" s="5"/>
      <c r="F17" s="5" t="s">
        <v>22</v>
      </c>
      <c r="G17" s="5"/>
      <c r="H17" s="5"/>
      <c r="I17" s="5" t="s">
        <v>23</v>
      </c>
      <c r="J17" s="5" t="s">
        <v>41</v>
      </c>
      <c r="K17" s="5" t="s">
        <v>44</v>
      </c>
      <c r="L17" s="5" t="s">
        <v>46</v>
      </c>
      <c r="M17" s="7"/>
      <c r="N17" s="13"/>
    </row>
    <row r="18" spans="1:14" ht="30">
      <c r="A18" s="45"/>
      <c r="B18" s="45"/>
      <c r="C18" s="45"/>
      <c r="D18" s="6"/>
      <c r="E18" s="5"/>
      <c r="F18" s="5" t="s">
        <v>23</v>
      </c>
      <c r="G18" s="5"/>
      <c r="H18" s="5"/>
      <c r="I18" s="5" t="s">
        <v>56</v>
      </c>
      <c r="J18" s="5" t="s">
        <v>62</v>
      </c>
      <c r="K18" s="6" t="s">
        <v>45</v>
      </c>
      <c r="L18" s="6" t="s">
        <v>45</v>
      </c>
      <c r="M18" s="8"/>
      <c r="N18" s="15"/>
    </row>
    <row r="19" spans="1:14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6">
        <v>14</v>
      </c>
    </row>
    <row r="20" spans="1:14" ht="21" customHeight="1">
      <c r="A20" s="60" t="s">
        <v>67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1"/>
    </row>
    <row r="21" spans="1:14" ht="30">
      <c r="A21" s="18"/>
      <c r="B21" s="27">
        <v>23.2</v>
      </c>
      <c r="C21" s="18">
        <v>2320212</v>
      </c>
      <c r="D21" s="18"/>
      <c r="E21" s="21" t="s">
        <v>79</v>
      </c>
      <c r="F21" s="18"/>
      <c r="G21" s="21" t="s">
        <v>83</v>
      </c>
      <c r="H21" s="18">
        <v>63684</v>
      </c>
      <c r="I21" s="37">
        <v>1967.63</v>
      </c>
      <c r="J21" s="18"/>
      <c r="K21" s="18" t="s">
        <v>116</v>
      </c>
      <c r="L21" s="18" t="s">
        <v>104</v>
      </c>
      <c r="M21" s="21">
        <v>5</v>
      </c>
      <c r="N21" s="18"/>
    </row>
    <row r="22" spans="1:14" ht="30">
      <c r="A22" s="18"/>
      <c r="B22" s="27">
        <v>23.2</v>
      </c>
      <c r="C22" s="18">
        <v>2320212</v>
      </c>
      <c r="D22" s="18"/>
      <c r="E22" s="21" t="s">
        <v>80</v>
      </c>
      <c r="F22" s="18"/>
      <c r="G22" s="21" t="s">
        <v>83</v>
      </c>
      <c r="H22" s="18">
        <v>8184</v>
      </c>
      <c r="I22" s="18">
        <v>276.62</v>
      </c>
      <c r="J22" s="18"/>
      <c r="K22" s="18" t="s">
        <v>116</v>
      </c>
      <c r="L22" s="18" t="s">
        <v>104</v>
      </c>
      <c r="M22" s="21">
        <v>5</v>
      </c>
      <c r="N22" s="18"/>
    </row>
    <row r="23" spans="1:14" ht="30">
      <c r="A23" s="12"/>
      <c r="B23" s="29">
        <v>23.2</v>
      </c>
      <c r="C23" s="12">
        <v>2320232</v>
      </c>
      <c r="D23" s="12"/>
      <c r="E23" s="12" t="s">
        <v>82</v>
      </c>
      <c r="F23" s="12"/>
      <c r="G23" s="30" t="s">
        <v>83</v>
      </c>
      <c r="H23" s="12">
        <v>7968</v>
      </c>
      <c r="I23" s="12">
        <v>261.11</v>
      </c>
      <c r="J23" s="12"/>
      <c r="K23" s="18" t="s">
        <v>116</v>
      </c>
      <c r="L23" s="18" t="s">
        <v>104</v>
      </c>
      <c r="M23" s="30">
        <v>5</v>
      </c>
      <c r="N23" s="12"/>
    </row>
    <row r="24" spans="1:14" ht="30">
      <c r="A24" s="18"/>
      <c r="B24" s="27" t="s">
        <v>103</v>
      </c>
      <c r="C24" s="12">
        <v>2320232</v>
      </c>
      <c r="D24" s="18"/>
      <c r="E24" s="18" t="s">
        <v>81</v>
      </c>
      <c r="F24" s="18"/>
      <c r="G24" s="21" t="s">
        <v>83</v>
      </c>
      <c r="H24" s="18">
        <v>23124</v>
      </c>
      <c r="I24" s="18">
        <v>726.79</v>
      </c>
      <c r="J24" s="18"/>
      <c r="K24" s="18" t="s">
        <v>116</v>
      </c>
      <c r="L24" s="18" t="s">
        <v>104</v>
      </c>
      <c r="M24" s="21">
        <v>5</v>
      </c>
      <c r="N24" s="18"/>
    </row>
    <row r="25" spans="1:14">
      <c r="A25" s="18"/>
      <c r="B25" s="38" t="s">
        <v>84</v>
      </c>
      <c r="C25" s="18">
        <v>4010416</v>
      </c>
      <c r="D25" s="18"/>
      <c r="E25" s="21" t="s">
        <v>71</v>
      </c>
      <c r="F25" s="18"/>
      <c r="G25" s="18" t="s">
        <v>78</v>
      </c>
      <c r="H25" s="18">
        <v>1800</v>
      </c>
      <c r="I25" s="18">
        <v>8388</v>
      </c>
      <c r="J25" s="18"/>
      <c r="K25" s="18" t="s">
        <v>104</v>
      </c>
      <c r="L25" s="18" t="s">
        <v>104</v>
      </c>
      <c r="M25" s="21">
        <v>7</v>
      </c>
      <c r="N25" s="18"/>
    </row>
    <row r="26" spans="1:14" ht="30">
      <c r="A26" s="18"/>
      <c r="B26" s="27" t="s">
        <v>85</v>
      </c>
      <c r="C26" s="18">
        <v>1112831</v>
      </c>
      <c r="D26" s="18"/>
      <c r="E26" s="21" t="s">
        <v>72</v>
      </c>
      <c r="F26" s="18"/>
      <c r="G26" s="18" t="s">
        <v>77</v>
      </c>
      <c r="H26" s="18">
        <v>10702.6</v>
      </c>
      <c r="I26" s="24">
        <v>52498</v>
      </c>
      <c r="J26" s="18"/>
      <c r="K26" s="18" t="s">
        <v>104</v>
      </c>
      <c r="L26" s="18" t="s">
        <v>104</v>
      </c>
      <c r="M26" s="21">
        <v>7</v>
      </c>
      <c r="N26" s="18"/>
    </row>
    <row r="27" spans="1:14" ht="30">
      <c r="A27" s="18"/>
      <c r="B27" s="27" t="s">
        <v>108</v>
      </c>
      <c r="C27" s="18">
        <v>901</v>
      </c>
      <c r="D27" s="18"/>
      <c r="E27" s="21" t="s">
        <v>106</v>
      </c>
      <c r="F27" s="18"/>
      <c r="G27" s="18" t="s">
        <v>77</v>
      </c>
      <c r="H27" s="18">
        <v>5.4</v>
      </c>
      <c r="I27" s="24">
        <v>142.6</v>
      </c>
      <c r="J27" s="18"/>
      <c r="K27" s="18" t="s">
        <v>104</v>
      </c>
      <c r="L27" s="18" t="s">
        <v>107</v>
      </c>
      <c r="M27" s="21">
        <v>7</v>
      </c>
      <c r="N27" s="18"/>
    </row>
    <row r="28" spans="1:14" ht="30">
      <c r="A28" s="18"/>
      <c r="B28" s="27" t="s">
        <v>86</v>
      </c>
      <c r="C28" s="18">
        <v>4110100</v>
      </c>
      <c r="D28" s="18"/>
      <c r="E28" s="21" t="s">
        <v>73</v>
      </c>
      <c r="F28" s="18"/>
      <c r="G28" s="18" t="s">
        <v>77</v>
      </c>
      <c r="H28" s="18">
        <v>141.6</v>
      </c>
      <c r="I28" s="18">
        <v>2775.2</v>
      </c>
      <c r="J28" s="18"/>
      <c r="K28" s="18" t="s">
        <v>104</v>
      </c>
      <c r="L28" s="18" t="s">
        <v>104</v>
      </c>
      <c r="M28" s="21">
        <v>7</v>
      </c>
      <c r="N28" s="18"/>
    </row>
    <row r="29" spans="1:14">
      <c r="A29" s="18"/>
      <c r="B29" s="27" t="s">
        <v>109</v>
      </c>
      <c r="C29" s="18">
        <v>6420030</v>
      </c>
      <c r="D29" s="18"/>
      <c r="E29" s="21" t="s">
        <v>105</v>
      </c>
      <c r="F29" s="18"/>
      <c r="G29" s="21" t="s">
        <v>98</v>
      </c>
      <c r="H29" s="21">
        <v>1</v>
      </c>
      <c r="I29" s="18">
        <v>300</v>
      </c>
      <c r="J29" s="18"/>
      <c r="K29" s="18" t="s">
        <v>104</v>
      </c>
      <c r="L29" s="18" t="s">
        <v>104</v>
      </c>
      <c r="M29" s="21">
        <v>7</v>
      </c>
      <c r="N29" s="18"/>
    </row>
    <row r="30" spans="1:14" ht="19.5" customHeight="1">
      <c r="A30" s="40" t="s">
        <v>68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1:14" ht="43.5" customHeight="1">
      <c r="A31" s="22"/>
      <c r="B31" s="21" t="s">
        <v>120</v>
      </c>
      <c r="C31" s="21">
        <v>3410110</v>
      </c>
      <c r="D31" s="21"/>
      <c r="E31" s="21" t="s">
        <v>118</v>
      </c>
      <c r="F31" s="21"/>
      <c r="G31" s="21" t="s">
        <v>88</v>
      </c>
      <c r="H31" s="21">
        <v>1</v>
      </c>
      <c r="I31" s="39">
        <v>570</v>
      </c>
      <c r="J31" s="21"/>
      <c r="K31" s="21" t="s">
        <v>90</v>
      </c>
      <c r="L31" s="21" t="s">
        <v>119</v>
      </c>
      <c r="M31" s="21">
        <v>5</v>
      </c>
      <c r="N31" s="21"/>
    </row>
    <row r="32" spans="1:14" ht="33" customHeight="1">
      <c r="A32" s="22"/>
      <c r="B32" s="36" t="s">
        <v>101</v>
      </c>
      <c r="C32" s="36">
        <v>3115121</v>
      </c>
      <c r="D32" s="21"/>
      <c r="E32" s="38" t="s">
        <v>117</v>
      </c>
      <c r="F32" s="21"/>
      <c r="G32" s="21" t="s">
        <v>88</v>
      </c>
      <c r="H32" s="21">
        <v>1</v>
      </c>
      <c r="I32" s="39">
        <v>350</v>
      </c>
      <c r="J32" s="21"/>
      <c r="K32" s="21" t="s">
        <v>96</v>
      </c>
      <c r="L32" s="21" t="s">
        <v>110</v>
      </c>
      <c r="M32" s="21">
        <v>5</v>
      </c>
      <c r="N32" s="21"/>
    </row>
    <row r="33" spans="1:14" ht="159.75" customHeight="1">
      <c r="A33" s="22"/>
      <c r="B33" s="36"/>
      <c r="C33" s="36"/>
      <c r="D33" s="21"/>
      <c r="E33" s="38" t="s">
        <v>121</v>
      </c>
      <c r="F33" s="21"/>
      <c r="G33" s="21" t="s">
        <v>98</v>
      </c>
      <c r="H33" s="21">
        <v>1</v>
      </c>
      <c r="I33" s="39">
        <v>470</v>
      </c>
      <c r="J33" s="21"/>
      <c r="K33" s="21" t="s">
        <v>96</v>
      </c>
      <c r="L33" s="21" t="s">
        <v>110</v>
      </c>
      <c r="M33" s="21">
        <v>5</v>
      </c>
      <c r="N33" s="21"/>
    </row>
    <row r="34" spans="1:14" ht="38.25" customHeight="1">
      <c r="A34" s="22"/>
      <c r="B34" s="36" t="s">
        <v>101</v>
      </c>
      <c r="C34" s="36">
        <v>3115121</v>
      </c>
      <c r="D34" s="21"/>
      <c r="E34" s="32" t="s">
        <v>113</v>
      </c>
      <c r="F34" s="21"/>
      <c r="G34" s="21" t="s">
        <v>88</v>
      </c>
      <c r="H34" s="21">
        <v>1</v>
      </c>
      <c r="I34" s="39">
        <v>220</v>
      </c>
      <c r="J34" s="21"/>
      <c r="K34" s="21" t="s">
        <v>96</v>
      </c>
      <c r="L34" s="21" t="s">
        <v>110</v>
      </c>
      <c r="M34" s="21">
        <v>5</v>
      </c>
      <c r="N34" s="21"/>
    </row>
    <row r="35" spans="1:14" ht="20.25" customHeight="1">
      <c r="A35" s="40" t="s">
        <v>69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</row>
    <row r="36" spans="1:14" ht="27.75" customHeight="1">
      <c r="A36" s="22"/>
      <c r="B36" s="36" t="s">
        <v>101</v>
      </c>
      <c r="C36" s="36">
        <v>3115121</v>
      </c>
      <c r="D36" s="21"/>
      <c r="E36" s="38" t="s">
        <v>117</v>
      </c>
      <c r="F36" s="21"/>
      <c r="G36" s="21" t="s">
        <v>88</v>
      </c>
      <c r="H36" s="21">
        <v>1</v>
      </c>
      <c r="I36" s="39">
        <v>350</v>
      </c>
      <c r="J36" s="21"/>
      <c r="K36" s="32" t="s">
        <v>111</v>
      </c>
      <c r="L36" s="32" t="s">
        <v>112</v>
      </c>
      <c r="M36" s="31">
        <v>5</v>
      </c>
      <c r="N36" s="21"/>
    </row>
    <row r="37" spans="1:14" ht="30" customHeight="1">
      <c r="A37" s="35"/>
      <c r="B37" s="36" t="s">
        <v>101</v>
      </c>
      <c r="C37" s="36">
        <v>3115121</v>
      </c>
      <c r="D37" s="20"/>
      <c r="E37" s="32" t="s">
        <v>114</v>
      </c>
      <c r="F37" s="20"/>
      <c r="G37" s="31" t="s">
        <v>88</v>
      </c>
      <c r="H37" s="31">
        <v>1</v>
      </c>
      <c r="I37" s="33">
        <v>220</v>
      </c>
      <c r="J37" s="20"/>
      <c r="K37" s="32" t="s">
        <v>111</v>
      </c>
      <c r="L37" s="32" t="s">
        <v>112</v>
      </c>
      <c r="M37" s="31">
        <v>5</v>
      </c>
      <c r="N37" s="20"/>
    </row>
    <row r="38" spans="1:14" ht="45.75" customHeight="1">
      <c r="A38" s="35"/>
      <c r="B38" s="38" t="s">
        <v>120</v>
      </c>
      <c r="C38" s="21">
        <v>3410031</v>
      </c>
      <c r="D38" s="20"/>
      <c r="E38" s="32" t="s">
        <v>123</v>
      </c>
      <c r="F38" s="20"/>
      <c r="G38" s="31" t="s">
        <v>88</v>
      </c>
      <c r="H38" s="31">
        <v>1</v>
      </c>
      <c r="I38" s="33">
        <v>585</v>
      </c>
      <c r="J38" s="20"/>
      <c r="K38" s="32" t="s">
        <v>111</v>
      </c>
      <c r="L38" s="32" t="s">
        <v>122</v>
      </c>
      <c r="M38" s="31">
        <v>5</v>
      </c>
      <c r="N38" s="20"/>
    </row>
    <row r="39" spans="1:14" ht="45.75" customHeight="1">
      <c r="A39" s="35"/>
      <c r="B39" s="38" t="s">
        <v>120</v>
      </c>
      <c r="C39" s="21">
        <v>3410190</v>
      </c>
      <c r="D39" s="20"/>
      <c r="E39" s="32" t="s">
        <v>124</v>
      </c>
      <c r="F39" s="20"/>
      <c r="G39" s="31" t="s">
        <v>88</v>
      </c>
      <c r="H39" s="31">
        <v>1</v>
      </c>
      <c r="I39" s="33">
        <v>750</v>
      </c>
      <c r="J39" s="20"/>
      <c r="K39" s="32" t="s">
        <v>76</v>
      </c>
      <c r="L39" s="32" t="s">
        <v>125</v>
      </c>
      <c r="M39" s="31">
        <v>5</v>
      </c>
      <c r="N39" s="20"/>
    </row>
    <row r="40" spans="1:14" ht="20.25" customHeight="1">
      <c r="A40" s="40" t="s">
        <v>70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</row>
    <row r="41" spans="1:14" ht="33.75" customHeight="1">
      <c r="A41" s="22"/>
      <c r="B41" s="27">
        <v>26.66</v>
      </c>
      <c r="C41" s="18">
        <v>2695550</v>
      </c>
      <c r="D41" s="21"/>
      <c r="E41" s="21" t="s">
        <v>126</v>
      </c>
      <c r="F41" s="21"/>
      <c r="G41" s="21" t="s">
        <v>88</v>
      </c>
      <c r="H41" s="21">
        <v>90</v>
      </c>
      <c r="I41" s="39">
        <v>252</v>
      </c>
      <c r="J41" s="21"/>
      <c r="K41" s="21" t="s">
        <v>127</v>
      </c>
      <c r="L41" s="21" t="s">
        <v>128</v>
      </c>
      <c r="M41" s="21">
        <v>5</v>
      </c>
      <c r="N41" s="21"/>
    </row>
    <row r="42" spans="1:14" ht="71.25" customHeight="1">
      <c r="A42" s="18"/>
      <c r="B42" s="27" t="s">
        <v>99</v>
      </c>
      <c r="C42" s="18">
        <v>4530910</v>
      </c>
      <c r="D42" s="18"/>
      <c r="E42" s="18" t="s">
        <v>97</v>
      </c>
      <c r="F42" s="18"/>
      <c r="G42" s="21" t="s">
        <v>98</v>
      </c>
      <c r="H42" s="21">
        <v>1</v>
      </c>
      <c r="I42" s="18">
        <v>1100</v>
      </c>
      <c r="J42" s="18"/>
      <c r="K42" s="18" t="s">
        <v>100</v>
      </c>
      <c r="L42" s="18" t="s">
        <v>115</v>
      </c>
      <c r="M42" s="21">
        <v>5</v>
      </c>
      <c r="N42" s="18"/>
    </row>
    <row r="43" spans="1:14">
      <c r="A43" s="16" t="s">
        <v>65</v>
      </c>
      <c r="B43" s="3"/>
      <c r="C43" s="9"/>
      <c r="D43" s="9"/>
      <c r="N43" s="34"/>
    </row>
    <row r="44" spans="1:14">
      <c r="A44" s="17" t="s">
        <v>64</v>
      </c>
      <c r="N44" s="34"/>
    </row>
    <row r="45" spans="1:14">
      <c r="A45" s="17" t="s">
        <v>61</v>
      </c>
      <c r="N45" s="34"/>
    </row>
    <row r="46" spans="1:14">
      <c r="A46" s="17"/>
      <c r="N46" s="34"/>
    </row>
    <row r="47" spans="1:14">
      <c r="A47" s="17"/>
    </row>
    <row r="48" spans="1:14">
      <c r="A48" t="s">
        <v>63</v>
      </c>
    </row>
  </sheetData>
  <mergeCells count="24">
    <mergeCell ref="A6:C6"/>
    <mergeCell ref="D6:N6"/>
    <mergeCell ref="A1:N1"/>
    <mergeCell ref="A2:N2"/>
    <mergeCell ref="A3:N3"/>
    <mergeCell ref="A5:C5"/>
    <mergeCell ref="D5:N5"/>
    <mergeCell ref="A9:C9"/>
    <mergeCell ref="D9:N9"/>
    <mergeCell ref="K13:L13"/>
    <mergeCell ref="A20:N20"/>
    <mergeCell ref="A7:C7"/>
    <mergeCell ref="D7:N7"/>
    <mergeCell ref="A8:C8"/>
    <mergeCell ref="D8:N8"/>
    <mergeCell ref="A30:N30"/>
    <mergeCell ref="A35:N35"/>
    <mergeCell ref="A40:N40"/>
    <mergeCell ref="A10:A18"/>
    <mergeCell ref="B10:B18"/>
    <mergeCell ref="C10:C18"/>
    <mergeCell ref="D10:L10"/>
    <mergeCell ref="K11:L11"/>
    <mergeCell ref="K12:L12"/>
  </mergeCells>
  <phoneticPr fontId="6" type="noConversion"/>
  <pageMargins left="0.44" right="0.17" top="0.33" bottom="0.3" header="0.31496062992125984" footer="0.2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opLeftCell="A34" workbookViewId="0">
      <selection activeCell="E28" sqref="E28"/>
    </sheetView>
  </sheetViews>
  <sheetFormatPr defaultRowHeight="15"/>
  <cols>
    <col min="1" max="1" width="6" customWidth="1"/>
    <col min="2" max="2" width="8.28515625" customWidth="1"/>
    <col min="3" max="3" width="8.42578125" customWidth="1"/>
    <col min="4" max="4" width="7.28515625" customWidth="1"/>
    <col min="5" max="5" width="17" customWidth="1"/>
    <col min="6" max="6" width="11.7109375" customWidth="1"/>
    <col min="7" max="7" width="10.5703125" customWidth="1"/>
    <col min="8" max="8" width="8.140625" customWidth="1"/>
    <col min="9" max="9" width="10.140625" customWidth="1"/>
    <col min="10" max="10" width="12.7109375" customWidth="1"/>
    <col min="12" max="12" width="10.7109375" customWidth="1"/>
    <col min="14" max="14" width="10.28515625" customWidth="1"/>
  </cols>
  <sheetData>
    <row r="1" spans="1:14" ht="18.7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25" customHeight="1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>
      <c r="A4" s="1"/>
      <c r="B4" s="1"/>
      <c r="C4" s="1"/>
    </row>
    <row r="5" spans="1:14" ht="30.75" customHeight="1">
      <c r="A5" s="62" t="s">
        <v>1</v>
      </c>
      <c r="B5" s="63"/>
      <c r="C5" s="64"/>
      <c r="D5" s="66" t="s">
        <v>49</v>
      </c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43.5" customHeight="1">
      <c r="A6" s="62" t="s">
        <v>47</v>
      </c>
      <c r="B6" s="63"/>
      <c r="C6" s="64"/>
      <c r="D6" s="63" t="s">
        <v>48</v>
      </c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>
      <c r="A7" s="46" t="s">
        <v>2</v>
      </c>
      <c r="B7" s="47"/>
      <c r="C7" s="47"/>
      <c r="D7" s="55">
        <v>3243502569</v>
      </c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>
      <c r="A8" s="53" t="s">
        <v>3</v>
      </c>
      <c r="B8" s="54"/>
      <c r="C8" s="54"/>
      <c r="D8" s="55">
        <v>324301001</v>
      </c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>
      <c r="A9" s="53" t="s">
        <v>4</v>
      </c>
      <c r="B9" s="54"/>
      <c r="C9" s="54"/>
      <c r="D9" s="55">
        <v>15222501000</v>
      </c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13.5" customHeight="1">
      <c r="A10" s="43" t="s">
        <v>5</v>
      </c>
      <c r="B10" s="43" t="s">
        <v>6</v>
      </c>
      <c r="C10" s="43" t="s">
        <v>7</v>
      </c>
      <c r="D10" s="46" t="s">
        <v>8</v>
      </c>
      <c r="E10" s="47"/>
      <c r="F10" s="47"/>
      <c r="G10" s="47"/>
      <c r="H10" s="47"/>
      <c r="I10" s="47"/>
      <c r="J10" s="47"/>
      <c r="K10" s="47"/>
      <c r="L10" s="48"/>
      <c r="M10" s="7" t="s">
        <v>9</v>
      </c>
      <c r="N10" s="12" t="s">
        <v>59</v>
      </c>
    </row>
    <row r="11" spans="1:14" ht="15" customHeight="1">
      <c r="A11" s="44"/>
      <c r="B11" s="44"/>
      <c r="C11" s="44"/>
      <c r="D11" s="4" t="s">
        <v>12</v>
      </c>
      <c r="E11" s="4" t="s">
        <v>57</v>
      </c>
      <c r="F11" s="4" t="s">
        <v>16</v>
      </c>
      <c r="G11" s="4" t="s">
        <v>24</v>
      </c>
      <c r="H11" s="4" t="s">
        <v>27</v>
      </c>
      <c r="I11" s="4" t="s">
        <v>30</v>
      </c>
      <c r="J11" s="4" t="s">
        <v>36</v>
      </c>
      <c r="K11" s="49" t="s">
        <v>51</v>
      </c>
      <c r="L11" s="50"/>
      <c r="M11" s="7" t="s">
        <v>53</v>
      </c>
      <c r="N11" s="14" t="s">
        <v>60</v>
      </c>
    </row>
    <row r="12" spans="1:14" ht="14.25" customHeight="1">
      <c r="A12" s="44"/>
      <c r="B12" s="44"/>
      <c r="C12" s="44"/>
      <c r="D12" s="5" t="s">
        <v>13</v>
      </c>
      <c r="E12" s="5" t="s">
        <v>58</v>
      </c>
      <c r="F12" s="5" t="s">
        <v>17</v>
      </c>
      <c r="G12" s="5" t="s">
        <v>25</v>
      </c>
      <c r="H12" s="5" t="s">
        <v>28</v>
      </c>
      <c r="I12" s="5" t="s">
        <v>31</v>
      </c>
      <c r="J12" s="5" t="s">
        <v>37</v>
      </c>
      <c r="K12" s="51" t="s">
        <v>50</v>
      </c>
      <c r="L12" s="52"/>
      <c r="M12" s="11" t="s">
        <v>52</v>
      </c>
      <c r="N12" s="13" t="s">
        <v>10</v>
      </c>
    </row>
    <row r="13" spans="1:14" ht="14.25" customHeight="1">
      <c r="A13" s="44"/>
      <c r="B13" s="44"/>
      <c r="C13" s="44"/>
      <c r="D13" s="5" t="s">
        <v>14</v>
      </c>
      <c r="E13" s="5" t="s">
        <v>23</v>
      </c>
      <c r="F13" s="5" t="s">
        <v>18</v>
      </c>
      <c r="G13" s="5" t="s">
        <v>26</v>
      </c>
      <c r="H13" s="5" t="s">
        <v>29</v>
      </c>
      <c r="I13" s="5" t="s">
        <v>32</v>
      </c>
      <c r="J13" s="5" t="s">
        <v>38</v>
      </c>
      <c r="K13" s="58" t="s">
        <v>42</v>
      </c>
      <c r="L13" s="59"/>
      <c r="M13" s="10" t="s">
        <v>13</v>
      </c>
      <c r="N13" s="13" t="s">
        <v>11</v>
      </c>
    </row>
    <row r="14" spans="1:14" ht="16.5" customHeight="1">
      <c r="A14" s="44"/>
      <c r="B14" s="44"/>
      <c r="C14" s="44"/>
      <c r="D14" s="5" t="s">
        <v>15</v>
      </c>
      <c r="E14" s="5"/>
      <c r="F14" s="5" t="s">
        <v>19</v>
      </c>
      <c r="G14" s="5"/>
      <c r="H14" s="5"/>
      <c r="I14" s="5" t="s">
        <v>33</v>
      </c>
      <c r="J14" s="5" t="s">
        <v>39</v>
      </c>
      <c r="K14" s="4" t="s">
        <v>43</v>
      </c>
      <c r="L14" s="4" t="s">
        <v>43</v>
      </c>
      <c r="M14" s="7"/>
      <c r="N14" s="13"/>
    </row>
    <row r="15" spans="1:14" ht="15.75" customHeight="1">
      <c r="A15" s="44"/>
      <c r="B15" s="44"/>
      <c r="C15" s="44"/>
      <c r="D15" s="5"/>
      <c r="E15" s="5"/>
      <c r="F15" s="5" t="s">
        <v>20</v>
      </c>
      <c r="G15" s="5"/>
      <c r="H15" s="5"/>
      <c r="I15" s="5" t="s">
        <v>34</v>
      </c>
      <c r="J15" s="5" t="s">
        <v>23</v>
      </c>
      <c r="K15" s="5" t="s">
        <v>54</v>
      </c>
      <c r="L15" s="5" t="s">
        <v>39</v>
      </c>
      <c r="M15" s="7"/>
      <c r="N15" s="13"/>
    </row>
    <row r="16" spans="1:14" ht="15" customHeight="1">
      <c r="A16" s="44"/>
      <c r="B16" s="44"/>
      <c r="C16" s="44"/>
      <c r="D16" s="5"/>
      <c r="E16" s="5"/>
      <c r="F16" s="5" t="s">
        <v>21</v>
      </c>
      <c r="G16" s="5"/>
      <c r="H16" s="5"/>
      <c r="I16" s="5" t="s">
        <v>35</v>
      </c>
      <c r="J16" s="5" t="s">
        <v>40</v>
      </c>
      <c r="K16" s="5" t="s">
        <v>13</v>
      </c>
      <c r="L16" s="5" t="s">
        <v>23</v>
      </c>
      <c r="M16" s="7"/>
      <c r="N16" s="13"/>
    </row>
    <row r="17" spans="1:14">
      <c r="A17" s="44"/>
      <c r="B17" s="44"/>
      <c r="C17" s="44"/>
      <c r="D17" s="5"/>
      <c r="E17" s="5"/>
      <c r="F17" s="5" t="s">
        <v>22</v>
      </c>
      <c r="G17" s="5"/>
      <c r="H17" s="5"/>
      <c r="I17" s="5" t="s">
        <v>23</v>
      </c>
      <c r="J17" s="5" t="s">
        <v>41</v>
      </c>
      <c r="K17" s="5" t="s">
        <v>44</v>
      </c>
      <c r="L17" s="5" t="s">
        <v>46</v>
      </c>
      <c r="M17" s="7"/>
      <c r="N17" s="13"/>
    </row>
    <row r="18" spans="1:14" ht="30">
      <c r="A18" s="45"/>
      <c r="B18" s="45"/>
      <c r="C18" s="45"/>
      <c r="D18" s="6"/>
      <c r="E18" s="5"/>
      <c r="F18" s="5" t="s">
        <v>23</v>
      </c>
      <c r="G18" s="5"/>
      <c r="H18" s="5"/>
      <c r="I18" s="5" t="s">
        <v>56</v>
      </c>
      <c r="J18" s="5" t="s">
        <v>62</v>
      </c>
      <c r="K18" s="6" t="s">
        <v>45</v>
      </c>
      <c r="L18" s="6" t="s">
        <v>45</v>
      </c>
      <c r="M18" s="8"/>
      <c r="N18" s="15"/>
    </row>
    <row r="19" spans="1:14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6">
        <v>14</v>
      </c>
    </row>
    <row r="20" spans="1:14" ht="21" customHeight="1">
      <c r="A20" s="60" t="s">
        <v>67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1"/>
    </row>
    <row r="21" spans="1:14" ht="30">
      <c r="A21" s="4"/>
      <c r="B21" s="26" t="s">
        <v>84</v>
      </c>
      <c r="C21" s="4">
        <v>4010416</v>
      </c>
      <c r="D21" s="4"/>
      <c r="E21" s="21" t="s">
        <v>71</v>
      </c>
      <c r="F21" s="4"/>
      <c r="G21" s="4" t="s">
        <v>78</v>
      </c>
      <c r="H21" s="4">
        <v>900.4</v>
      </c>
      <c r="I21" s="25">
        <f>H21*4.16*1.18</f>
        <v>4419.8835200000003</v>
      </c>
      <c r="J21" s="4"/>
      <c r="K21" s="4" t="s">
        <v>74</v>
      </c>
      <c r="L21" s="4" t="s">
        <v>89</v>
      </c>
      <c r="M21" s="23">
        <v>7</v>
      </c>
      <c r="N21" s="4"/>
    </row>
    <row r="22" spans="1:14" ht="30">
      <c r="A22" s="18"/>
      <c r="B22" s="27" t="s">
        <v>85</v>
      </c>
      <c r="C22" s="18">
        <v>1112831</v>
      </c>
      <c r="D22" s="18"/>
      <c r="E22" s="21" t="s">
        <v>72</v>
      </c>
      <c r="F22" s="18"/>
      <c r="G22" s="18" t="s">
        <v>77</v>
      </c>
      <c r="H22" s="18">
        <v>5638.4</v>
      </c>
      <c r="I22" s="24">
        <f>H22*4.269*1.18</f>
        <v>28402.988927999999</v>
      </c>
      <c r="J22" s="18"/>
      <c r="K22" s="4" t="s">
        <v>74</v>
      </c>
      <c r="L22" s="4" t="s">
        <v>89</v>
      </c>
      <c r="M22" s="23">
        <v>7</v>
      </c>
      <c r="N22" s="18"/>
    </row>
    <row r="23" spans="1:14" ht="30">
      <c r="A23" s="18"/>
      <c r="B23" s="27" t="s">
        <v>86</v>
      </c>
      <c r="C23" s="18">
        <v>4110100</v>
      </c>
      <c r="D23" s="18"/>
      <c r="E23" s="21" t="s">
        <v>73</v>
      </c>
      <c r="F23" s="18"/>
      <c r="G23" s="18" t="s">
        <v>77</v>
      </c>
      <c r="H23" s="18">
        <v>52.8</v>
      </c>
      <c r="I23" s="24">
        <f>H23*18.29</f>
        <v>965.71199999999988</v>
      </c>
      <c r="J23" s="18"/>
      <c r="K23" s="4" t="s">
        <v>74</v>
      </c>
      <c r="L23" s="4" t="s">
        <v>89</v>
      </c>
      <c r="M23" s="23">
        <v>7</v>
      </c>
      <c r="N23" s="18"/>
    </row>
    <row r="24" spans="1:14" ht="30">
      <c r="A24" s="18"/>
      <c r="B24" s="27">
        <v>23.2</v>
      </c>
      <c r="C24" s="18">
        <v>2320212</v>
      </c>
      <c r="D24" s="18"/>
      <c r="E24" s="21" t="s">
        <v>79</v>
      </c>
      <c r="F24" s="18"/>
      <c r="G24" s="21" t="s">
        <v>83</v>
      </c>
      <c r="H24" s="18">
        <v>17450</v>
      </c>
      <c r="I24" s="18">
        <v>477.3</v>
      </c>
      <c r="J24" s="18"/>
      <c r="K24" s="4" t="s">
        <v>74</v>
      </c>
      <c r="L24" s="4" t="s">
        <v>89</v>
      </c>
      <c r="M24" s="21">
        <v>5</v>
      </c>
      <c r="N24" s="18"/>
    </row>
    <row r="25" spans="1:14" ht="30">
      <c r="A25" s="18"/>
      <c r="B25" s="27">
        <v>23.2</v>
      </c>
      <c r="C25" s="18">
        <v>2320212</v>
      </c>
      <c r="D25" s="18"/>
      <c r="E25" s="21" t="s">
        <v>80</v>
      </c>
      <c r="F25" s="18"/>
      <c r="G25" s="21" t="s">
        <v>83</v>
      </c>
      <c r="H25" s="18">
        <v>2050</v>
      </c>
      <c r="I25" s="18">
        <v>59.8</v>
      </c>
      <c r="J25" s="18"/>
      <c r="K25" s="4" t="s">
        <v>74</v>
      </c>
      <c r="L25" s="4" t="s">
        <v>89</v>
      </c>
      <c r="M25" s="21">
        <v>5</v>
      </c>
      <c r="N25" s="18"/>
    </row>
    <row r="26" spans="1:14" ht="30">
      <c r="A26" s="18"/>
      <c r="B26" s="27">
        <v>23.2</v>
      </c>
      <c r="C26" s="18">
        <v>2320232</v>
      </c>
      <c r="D26" s="18"/>
      <c r="E26" s="18" t="s">
        <v>82</v>
      </c>
      <c r="F26" s="18"/>
      <c r="G26" s="21" t="s">
        <v>83</v>
      </c>
      <c r="H26" s="18">
        <v>9000</v>
      </c>
      <c r="I26" s="18">
        <v>274.5</v>
      </c>
      <c r="J26" s="18"/>
      <c r="K26" s="18" t="s">
        <v>74</v>
      </c>
      <c r="L26" s="4" t="s">
        <v>89</v>
      </c>
      <c r="M26" s="21">
        <v>5</v>
      </c>
      <c r="N26" s="18"/>
    </row>
    <row r="27" spans="1:14" ht="45">
      <c r="A27" s="18"/>
      <c r="B27" s="27"/>
      <c r="C27" s="18"/>
      <c r="D27" s="18"/>
      <c r="E27" s="18" t="s">
        <v>87</v>
      </c>
      <c r="F27" s="18"/>
      <c r="G27" s="21" t="s">
        <v>88</v>
      </c>
      <c r="H27" s="18">
        <v>1</v>
      </c>
      <c r="I27" s="18">
        <v>176.2</v>
      </c>
      <c r="J27" s="18"/>
      <c r="K27" s="4" t="s">
        <v>74</v>
      </c>
      <c r="L27" s="18"/>
      <c r="M27" s="21">
        <v>5</v>
      </c>
      <c r="N27" s="18"/>
    </row>
    <row r="28" spans="1:14">
      <c r="A28" s="18"/>
      <c r="B28" s="27"/>
      <c r="C28" s="18"/>
      <c r="D28" s="18"/>
      <c r="E28" s="18"/>
      <c r="F28" s="18"/>
      <c r="G28" s="21"/>
      <c r="H28" s="18"/>
      <c r="I28" s="18"/>
      <c r="J28" s="18"/>
      <c r="K28" s="18"/>
      <c r="L28" s="18"/>
      <c r="M28" s="21"/>
      <c r="N28" s="18"/>
    </row>
    <row r="29" spans="1:14" ht="19.5" customHeight="1">
      <c r="A29" s="40" t="s">
        <v>68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</row>
    <row r="30" spans="1:14" ht="30" customHeight="1">
      <c r="A30" s="20"/>
      <c r="B30" s="26" t="s">
        <v>84</v>
      </c>
      <c r="C30" s="4">
        <v>4010416</v>
      </c>
      <c r="D30" s="4"/>
      <c r="E30" s="21" t="s">
        <v>71</v>
      </c>
      <c r="F30" s="4"/>
      <c r="G30" s="4" t="s">
        <v>78</v>
      </c>
      <c r="H30" s="4">
        <v>294.8</v>
      </c>
      <c r="I30" s="25">
        <f>H30*4.16*1.18</f>
        <v>1447.1142400000001</v>
      </c>
      <c r="J30" s="4"/>
      <c r="K30" s="4" t="s">
        <v>90</v>
      </c>
      <c r="L30" s="4" t="s">
        <v>91</v>
      </c>
      <c r="M30" s="23">
        <v>7</v>
      </c>
      <c r="N30" s="21"/>
    </row>
    <row r="31" spans="1:14" ht="32.25" customHeight="1">
      <c r="A31" s="20"/>
      <c r="B31" s="27" t="s">
        <v>85</v>
      </c>
      <c r="C31" s="18">
        <v>1112831</v>
      </c>
      <c r="D31" s="18"/>
      <c r="E31" s="21" t="s">
        <v>72</v>
      </c>
      <c r="F31" s="18"/>
      <c r="G31" s="18" t="s">
        <v>77</v>
      </c>
      <c r="H31" s="18">
        <v>1530.3</v>
      </c>
      <c r="I31" s="24">
        <f>H31*4.269*1.18</f>
        <v>7708.7638259999994</v>
      </c>
      <c r="J31" s="18"/>
      <c r="K31" s="4" t="s">
        <v>90</v>
      </c>
      <c r="L31" s="4" t="s">
        <v>91</v>
      </c>
      <c r="M31" s="23">
        <v>7</v>
      </c>
      <c r="N31" s="21"/>
    </row>
    <row r="32" spans="1:14" ht="31.5" customHeight="1">
      <c r="A32" s="20"/>
      <c r="B32" s="27" t="s">
        <v>86</v>
      </c>
      <c r="C32" s="18">
        <v>4110100</v>
      </c>
      <c r="D32" s="18"/>
      <c r="E32" s="21" t="s">
        <v>73</v>
      </c>
      <c r="F32" s="18"/>
      <c r="G32" s="18" t="s">
        <v>77</v>
      </c>
      <c r="H32" s="18">
        <v>39.799999999999997</v>
      </c>
      <c r="I32" s="24">
        <f>H32*18.29</f>
        <v>727.94199999999989</v>
      </c>
      <c r="J32" s="18"/>
      <c r="K32" s="4" t="s">
        <v>90</v>
      </c>
      <c r="L32" s="4" t="s">
        <v>91</v>
      </c>
      <c r="M32" s="23">
        <v>7</v>
      </c>
      <c r="N32" s="21"/>
    </row>
    <row r="33" spans="1:14" ht="31.5" customHeight="1">
      <c r="A33" s="22"/>
      <c r="B33" s="27">
        <v>23.2</v>
      </c>
      <c r="C33" s="18">
        <v>2320212</v>
      </c>
      <c r="D33" s="18"/>
      <c r="E33" s="21" t="s">
        <v>79</v>
      </c>
      <c r="F33" s="18"/>
      <c r="G33" s="21" t="s">
        <v>83</v>
      </c>
      <c r="H33" s="18">
        <v>17450</v>
      </c>
      <c r="I33" s="18">
        <v>477.3</v>
      </c>
      <c r="J33" s="18"/>
      <c r="K33" s="4" t="s">
        <v>90</v>
      </c>
      <c r="L33" s="4" t="s">
        <v>91</v>
      </c>
      <c r="M33" s="21">
        <v>5</v>
      </c>
      <c r="N33" s="21"/>
    </row>
    <row r="34" spans="1:14" ht="30" customHeight="1">
      <c r="A34" s="22"/>
      <c r="B34" s="27">
        <v>23.2</v>
      </c>
      <c r="C34" s="18">
        <v>2320212</v>
      </c>
      <c r="D34" s="18"/>
      <c r="E34" s="21" t="s">
        <v>80</v>
      </c>
      <c r="F34" s="18"/>
      <c r="G34" s="21" t="s">
        <v>83</v>
      </c>
      <c r="H34" s="18">
        <v>2050</v>
      </c>
      <c r="I34" s="18">
        <v>59.8</v>
      </c>
      <c r="J34" s="18"/>
      <c r="K34" s="4" t="s">
        <v>90</v>
      </c>
      <c r="L34" s="4" t="s">
        <v>91</v>
      </c>
      <c r="M34" s="21">
        <v>5</v>
      </c>
      <c r="N34" s="21"/>
    </row>
    <row r="35" spans="1:14" ht="29.25" customHeight="1">
      <c r="A35" s="28"/>
      <c r="B35" s="29">
        <v>23.2</v>
      </c>
      <c r="C35" s="12">
        <v>2320231</v>
      </c>
      <c r="D35" s="12"/>
      <c r="E35" s="12" t="s">
        <v>81</v>
      </c>
      <c r="F35" s="12"/>
      <c r="G35" s="30" t="s">
        <v>83</v>
      </c>
      <c r="H35" s="12">
        <v>9000</v>
      </c>
      <c r="I35" s="12">
        <v>259.60000000000002</v>
      </c>
      <c r="J35" s="12"/>
      <c r="K35" s="4" t="s">
        <v>90</v>
      </c>
      <c r="L35" s="4" t="s">
        <v>91</v>
      </c>
      <c r="M35" s="30">
        <v>5</v>
      </c>
      <c r="N35" s="30"/>
    </row>
    <row r="36" spans="1:14" ht="29.25" customHeight="1">
      <c r="A36" s="22"/>
      <c r="B36" s="27">
        <v>26.66</v>
      </c>
      <c r="C36" s="18">
        <v>2695550</v>
      </c>
      <c r="D36" s="18"/>
      <c r="E36" s="18" t="s">
        <v>94</v>
      </c>
      <c r="F36" s="18"/>
      <c r="G36" s="21" t="s">
        <v>88</v>
      </c>
      <c r="H36" s="18">
        <v>90</v>
      </c>
      <c r="I36" s="18">
        <v>361.1</v>
      </c>
      <c r="J36" s="18"/>
      <c r="K36" s="18" t="s">
        <v>90</v>
      </c>
      <c r="L36" s="18"/>
      <c r="M36" s="21">
        <v>5</v>
      </c>
      <c r="N36" s="21"/>
    </row>
    <row r="37" spans="1:14" ht="20.25" customHeight="1">
      <c r="A37" s="40" t="s">
        <v>69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  <row r="38" spans="1:14" ht="28.5" customHeight="1">
      <c r="A38" s="22"/>
      <c r="B38" s="26" t="s">
        <v>84</v>
      </c>
      <c r="C38" s="4">
        <v>4010416</v>
      </c>
      <c r="D38" s="4"/>
      <c r="E38" s="21" t="s">
        <v>71</v>
      </c>
      <c r="F38" s="4"/>
      <c r="G38" s="4" t="s">
        <v>78</v>
      </c>
      <c r="H38" s="4">
        <v>106.8</v>
      </c>
      <c r="I38" s="25">
        <f>H38*4.61*1.18</f>
        <v>580.97064</v>
      </c>
      <c r="J38" s="4"/>
      <c r="K38" s="4" t="s">
        <v>75</v>
      </c>
      <c r="L38" s="4" t="s">
        <v>92</v>
      </c>
      <c r="M38" s="23">
        <v>7</v>
      </c>
      <c r="N38" s="21"/>
    </row>
    <row r="39" spans="1:14" ht="30" customHeight="1">
      <c r="A39" s="22"/>
      <c r="B39" s="27" t="s">
        <v>85</v>
      </c>
      <c r="C39" s="18">
        <v>1112831</v>
      </c>
      <c r="D39" s="18"/>
      <c r="E39" s="21" t="s">
        <v>72</v>
      </c>
      <c r="F39" s="18"/>
      <c r="G39" s="18" t="s">
        <v>77</v>
      </c>
      <c r="H39" s="18">
        <v>576</v>
      </c>
      <c r="I39" s="24">
        <f>H39*4.909*1.18</f>
        <v>3336.5491199999997</v>
      </c>
      <c r="J39" s="18"/>
      <c r="K39" s="4" t="s">
        <v>75</v>
      </c>
      <c r="L39" s="4" t="s">
        <v>92</v>
      </c>
      <c r="M39" s="23">
        <v>7</v>
      </c>
      <c r="N39" s="21"/>
    </row>
    <row r="40" spans="1:14" ht="30" customHeight="1">
      <c r="A40" s="22"/>
      <c r="B40" s="27" t="s">
        <v>86</v>
      </c>
      <c r="C40" s="18">
        <v>4110100</v>
      </c>
      <c r="D40" s="18"/>
      <c r="E40" s="21" t="s">
        <v>73</v>
      </c>
      <c r="F40" s="18"/>
      <c r="G40" s="18" t="s">
        <v>77</v>
      </c>
      <c r="H40" s="18">
        <v>33.799999999999997</v>
      </c>
      <c r="I40" s="24">
        <f>H40*19.83</f>
        <v>670.25399999999991</v>
      </c>
      <c r="J40" s="18"/>
      <c r="K40" s="4" t="s">
        <v>75</v>
      </c>
      <c r="L40" s="4" t="s">
        <v>92</v>
      </c>
      <c r="M40" s="23">
        <v>7</v>
      </c>
      <c r="N40" s="21"/>
    </row>
    <row r="41" spans="1:14" ht="30" customHeight="1">
      <c r="A41" s="22"/>
      <c r="B41" s="27">
        <v>23.2</v>
      </c>
      <c r="C41" s="18">
        <v>2320212</v>
      </c>
      <c r="D41" s="18"/>
      <c r="E41" s="21" t="s">
        <v>79</v>
      </c>
      <c r="F41" s="18"/>
      <c r="G41" s="21" t="s">
        <v>83</v>
      </c>
      <c r="H41" s="18">
        <v>17450</v>
      </c>
      <c r="I41" s="18">
        <v>477.3</v>
      </c>
      <c r="J41" s="18"/>
      <c r="K41" s="4" t="s">
        <v>75</v>
      </c>
      <c r="L41" s="4" t="s">
        <v>92</v>
      </c>
      <c r="M41" s="21">
        <v>5</v>
      </c>
      <c r="N41" s="21"/>
    </row>
    <row r="42" spans="1:14" ht="30.75" customHeight="1">
      <c r="A42" s="22"/>
      <c r="B42" s="27">
        <v>23.2</v>
      </c>
      <c r="C42" s="18">
        <v>2320212</v>
      </c>
      <c r="D42" s="18"/>
      <c r="E42" s="21" t="s">
        <v>80</v>
      </c>
      <c r="F42" s="18"/>
      <c r="G42" s="21" t="s">
        <v>83</v>
      </c>
      <c r="H42" s="18">
        <v>2050</v>
      </c>
      <c r="I42" s="18">
        <v>59.8</v>
      </c>
      <c r="J42" s="18"/>
      <c r="K42" s="4" t="s">
        <v>75</v>
      </c>
      <c r="L42" s="4" t="s">
        <v>92</v>
      </c>
      <c r="M42" s="21">
        <v>5</v>
      </c>
      <c r="N42" s="21"/>
    </row>
    <row r="43" spans="1:14" ht="31.5" customHeight="1">
      <c r="A43" s="22"/>
      <c r="B43" s="27">
        <v>23.2</v>
      </c>
      <c r="C43" s="18">
        <v>2320231</v>
      </c>
      <c r="D43" s="18"/>
      <c r="E43" s="18" t="s">
        <v>81</v>
      </c>
      <c r="F43" s="18"/>
      <c r="G43" s="21" t="s">
        <v>83</v>
      </c>
      <c r="H43" s="18">
        <v>9000</v>
      </c>
      <c r="I43" s="18">
        <v>259.60000000000002</v>
      </c>
      <c r="J43" s="18"/>
      <c r="K43" s="4" t="s">
        <v>75</v>
      </c>
      <c r="L43" s="4" t="s">
        <v>92</v>
      </c>
      <c r="M43" s="21">
        <v>5</v>
      </c>
      <c r="N43" s="21"/>
    </row>
    <row r="44" spans="1:14" ht="20.25" customHeight="1">
      <c r="A44" s="68" t="s">
        <v>70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50"/>
    </row>
    <row r="45" spans="1:14" ht="30" customHeight="1">
      <c r="A45" s="22"/>
      <c r="B45" s="26" t="s">
        <v>84</v>
      </c>
      <c r="C45" s="4">
        <v>4010416</v>
      </c>
      <c r="D45" s="4"/>
      <c r="E45" s="21" t="s">
        <v>71</v>
      </c>
      <c r="F45" s="4"/>
      <c r="G45" s="4" t="s">
        <v>78</v>
      </c>
      <c r="H45" s="4">
        <v>721.6</v>
      </c>
      <c r="I45" s="25">
        <f>H45*4.61*1.18</f>
        <v>3925.3596800000005</v>
      </c>
      <c r="J45" s="4"/>
      <c r="K45" s="4" t="s">
        <v>76</v>
      </c>
      <c r="L45" s="4" t="s">
        <v>93</v>
      </c>
      <c r="M45" s="23">
        <v>7</v>
      </c>
      <c r="N45" s="21"/>
    </row>
    <row r="46" spans="1:14" ht="30" customHeight="1">
      <c r="A46" s="22"/>
      <c r="B46" s="27" t="s">
        <v>85</v>
      </c>
      <c r="C46" s="18">
        <v>1112831</v>
      </c>
      <c r="D46" s="18"/>
      <c r="E46" s="21" t="s">
        <v>72</v>
      </c>
      <c r="F46" s="18"/>
      <c r="G46" s="18" t="s">
        <v>77</v>
      </c>
      <c r="H46" s="18">
        <v>4125.38</v>
      </c>
      <c r="I46" s="24">
        <f>H46*4.909*1.18</f>
        <v>23896.758695599998</v>
      </c>
      <c r="J46" s="18"/>
      <c r="K46" s="4" t="s">
        <v>76</v>
      </c>
      <c r="L46" s="4" t="s">
        <v>93</v>
      </c>
      <c r="M46" s="23">
        <v>7</v>
      </c>
      <c r="N46" s="21"/>
    </row>
    <row r="47" spans="1:14" ht="31.5" customHeight="1">
      <c r="A47" s="22"/>
      <c r="B47" s="27" t="s">
        <v>86</v>
      </c>
      <c r="C47" s="18">
        <v>4110100</v>
      </c>
      <c r="D47" s="18"/>
      <c r="E47" s="21" t="s">
        <v>73</v>
      </c>
      <c r="F47" s="18"/>
      <c r="G47" s="18" t="s">
        <v>77</v>
      </c>
      <c r="H47" s="18">
        <v>45.8</v>
      </c>
      <c r="I47" s="24">
        <f>H47*19.83</f>
        <v>908.21399999999983</v>
      </c>
      <c r="J47" s="18"/>
      <c r="K47" s="4" t="s">
        <v>76</v>
      </c>
      <c r="L47" s="4" t="s">
        <v>93</v>
      </c>
      <c r="M47" s="23">
        <v>7</v>
      </c>
      <c r="N47" s="21"/>
    </row>
    <row r="48" spans="1:14" ht="33" customHeight="1">
      <c r="A48" s="22"/>
      <c r="B48" s="27">
        <v>23.2</v>
      </c>
      <c r="C48" s="18">
        <v>2320212</v>
      </c>
      <c r="D48" s="18"/>
      <c r="E48" s="21" t="s">
        <v>79</v>
      </c>
      <c r="F48" s="18"/>
      <c r="G48" s="21" t="s">
        <v>83</v>
      </c>
      <c r="H48" s="18">
        <v>17450</v>
      </c>
      <c r="I48" s="18">
        <v>477.3</v>
      </c>
      <c r="J48" s="18"/>
      <c r="K48" s="4" t="s">
        <v>76</v>
      </c>
      <c r="L48" s="4" t="s">
        <v>93</v>
      </c>
      <c r="M48" s="21">
        <v>5</v>
      </c>
      <c r="N48" s="21"/>
    </row>
    <row r="49" spans="1:14" ht="32.25" customHeight="1">
      <c r="A49" s="22"/>
      <c r="B49" s="27">
        <v>23.2</v>
      </c>
      <c r="C49" s="18">
        <v>2320212</v>
      </c>
      <c r="D49" s="18"/>
      <c r="E49" s="21" t="s">
        <v>80</v>
      </c>
      <c r="F49" s="18"/>
      <c r="G49" s="21" t="s">
        <v>83</v>
      </c>
      <c r="H49" s="18">
        <v>2050</v>
      </c>
      <c r="I49" s="18">
        <v>59.8</v>
      </c>
      <c r="J49" s="18"/>
      <c r="K49" s="4" t="s">
        <v>76</v>
      </c>
      <c r="L49" s="4" t="s">
        <v>93</v>
      </c>
      <c r="M49" s="21">
        <v>5</v>
      </c>
      <c r="N49" s="21"/>
    </row>
    <row r="50" spans="1:14" ht="33.75" customHeight="1">
      <c r="A50" s="22"/>
      <c r="B50" s="27">
        <v>23.2</v>
      </c>
      <c r="C50" s="18">
        <v>2320231</v>
      </c>
      <c r="D50" s="18"/>
      <c r="E50" s="18" t="s">
        <v>81</v>
      </c>
      <c r="F50" s="18"/>
      <c r="G50" s="21" t="s">
        <v>83</v>
      </c>
      <c r="H50" s="18">
        <v>6260</v>
      </c>
      <c r="I50" s="24">
        <f>H50*28.85/1000</f>
        <v>180.601</v>
      </c>
      <c r="J50" s="18"/>
      <c r="K50" s="4" t="s">
        <v>76</v>
      </c>
      <c r="L50" s="4" t="s">
        <v>93</v>
      </c>
      <c r="M50" s="21">
        <v>5</v>
      </c>
      <c r="N50" s="21"/>
    </row>
    <row r="51" spans="1:14" ht="31.5" customHeight="1">
      <c r="A51" s="22"/>
      <c r="B51" s="27">
        <v>23.2</v>
      </c>
      <c r="C51" s="18">
        <v>2320232</v>
      </c>
      <c r="D51" s="18"/>
      <c r="E51" s="18" t="s">
        <v>82</v>
      </c>
      <c r="F51" s="18"/>
      <c r="G51" s="21" t="s">
        <v>83</v>
      </c>
      <c r="H51" s="18">
        <v>2680</v>
      </c>
      <c r="I51" s="19">
        <f>H51*30.53/1000</f>
        <v>81.820400000000006</v>
      </c>
      <c r="J51" s="18"/>
      <c r="K51" s="18" t="s">
        <v>76</v>
      </c>
      <c r="L51" s="18" t="s">
        <v>93</v>
      </c>
      <c r="M51" s="21">
        <v>5</v>
      </c>
      <c r="N51" s="21"/>
    </row>
    <row r="52" spans="1:14">
      <c r="A52" s="16" t="s">
        <v>65</v>
      </c>
      <c r="B52" s="3"/>
      <c r="C52" s="9"/>
      <c r="D52" s="9"/>
    </row>
    <row r="53" spans="1:14">
      <c r="A53" s="17" t="s">
        <v>64</v>
      </c>
    </row>
    <row r="54" spans="1:14">
      <c r="A54" s="17" t="s">
        <v>61</v>
      </c>
    </row>
    <row r="55" spans="1:14">
      <c r="A55" s="17"/>
    </row>
    <row r="56" spans="1:14">
      <c r="A56" s="17"/>
    </row>
    <row r="57" spans="1:14">
      <c r="A57" t="s">
        <v>63</v>
      </c>
    </row>
    <row r="58" spans="1:14">
      <c r="G58" t="s">
        <v>95</v>
      </c>
      <c r="H58">
        <f>H21+H30+H38+H45</f>
        <v>2023.6</v>
      </c>
      <c r="I58">
        <f>I21+I30+I38+I45</f>
        <v>10373.328079999999</v>
      </c>
    </row>
    <row r="59" spans="1:14">
      <c r="G59" t="s">
        <v>73</v>
      </c>
      <c r="H59">
        <f>H23+H32+H40+H47</f>
        <v>172.2</v>
      </c>
      <c r="I59">
        <f>I23+I32+I40+I47</f>
        <v>3272.1219999999994</v>
      </c>
    </row>
  </sheetData>
  <mergeCells count="24">
    <mergeCell ref="D7:N7"/>
    <mergeCell ref="D8:N8"/>
    <mergeCell ref="D9:N9"/>
    <mergeCell ref="A8:C8"/>
    <mergeCell ref="A7:C7"/>
    <mergeCell ref="A9:C9"/>
    <mergeCell ref="A44:N44"/>
    <mergeCell ref="K11:L11"/>
    <mergeCell ref="K13:L13"/>
    <mergeCell ref="K12:L12"/>
    <mergeCell ref="A37:N37"/>
    <mergeCell ref="A20:N20"/>
    <mergeCell ref="A10:A18"/>
    <mergeCell ref="B10:B18"/>
    <mergeCell ref="C10:C18"/>
    <mergeCell ref="A29:N29"/>
    <mergeCell ref="D10:L10"/>
    <mergeCell ref="D6:N6"/>
    <mergeCell ref="A6:C6"/>
    <mergeCell ref="A1:N1"/>
    <mergeCell ref="A2:N2"/>
    <mergeCell ref="A3:N3"/>
    <mergeCell ref="D5:N5"/>
    <mergeCell ref="A5:C5"/>
  </mergeCells>
  <phoneticPr fontId="0" type="noConversion"/>
  <pageMargins left="0.44" right="0.17" top="0.33" bottom="0.3" header="0.31496062992125984" footer="0.2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Жуковское МУП "Жилкомхоз"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</dc:creator>
  <cp:lastModifiedBy>urist2</cp:lastModifiedBy>
  <cp:lastPrinted>2014-01-09T13:27:16Z</cp:lastPrinted>
  <dcterms:created xsi:type="dcterms:W3CDTF">2012-06-18T10:49:16Z</dcterms:created>
  <dcterms:modified xsi:type="dcterms:W3CDTF">2014-10-28T05:28:43Z</dcterms:modified>
</cp:coreProperties>
</file>